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4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<sst xmlns="http://schemas.openxmlformats.org/spreadsheetml/2006/main" count="1040" uniqueCount="70">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</sst>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42">
      <selection activeCell="D93" sqref="D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13091.150000000009</v>
      </c>
      <c r="D7" s="38"/>
      <c r="E7" s="38"/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>
        <v>175461.74000000005</v>
      </c>
      <c r="D8" s="59">
        <v>6401.4</v>
      </c>
      <c r="E8" s="60"/>
      <c r="F8" s="137"/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180426.64000000004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3">
        <f>B10+B15+B24+B33+B47+B52+B54+B61+B62+B71+B72+B88+B76+B81+B83+B82+B69+B89+B90+B91+B70+B40+B92</f>
        <v>157981.88418</v>
      </c>
      <c r="C9" s="104">
        <f aca="true" t="shared" si="0" ref="C9:AD9">C10+C15+C24+C33+C47+C52+C54+C61+C62+C71+C72+C88+C76+C81+C83+C82+C69+C89+C90+C91+C70+C40+C92</f>
        <v>170649.72548999998</v>
      </c>
      <c r="D9" s="68">
        <f t="shared" si="0"/>
        <v>1436.5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1436.5</v>
      </c>
      <c r="AG9" s="69">
        <f>AG10+AG15+AG24+AG33+AG47+AG52+AG54+AG61+AG62+AG71+AG72+AG76+AG88+AG81+AG83+AG82+AG69+AG89+AG91+AG90+AG70+AG40+AG92</f>
        <v>327195.10967</v>
      </c>
      <c r="AH9" s="41"/>
      <c r="AI9" s="41"/>
    </row>
    <row r="10" spans="1:34" ht="15.75">
      <c r="A10" s="4" t="s">
        <v>4</v>
      </c>
      <c r="B10" s="144">
        <f>15343.297+260</f>
        <v>15603.297</v>
      </c>
      <c r="C10" s="72">
        <v>4921</v>
      </c>
      <c r="D10" s="67">
        <v>496.4</v>
      </c>
      <c r="E10" s="67"/>
      <c r="F10" s="67"/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496.4</v>
      </c>
      <c r="AG10" s="72">
        <f>B10+C10-AF10</f>
        <v>20027.896999999997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/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496.4</v>
      </c>
      <c r="AG11" s="72">
        <f>B11+C11-AF11</f>
        <v>17492.095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/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375.74999999999994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 aca="true" t="shared" si="2" ref="B14:Y14">B10-B11-B12-B13</f>
        <v>969.2720000000002</v>
      </c>
      <c r="C14" s="72">
        <v>1190.7799999999997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2">
        <f>AG10-AG11-AG12-AG13</f>
        <v>2160.051999999996</v>
      </c>
      <c r="AH14" s="18"/>
    </row>
    <row r="15" spans="1:35" ht="15" customHeight="1">
      <c r="A15" s="4" t="s">
        <v>6</v>
      </c>
      <c r="B15" s="144">
        <v>60436.77978</v>
      </c>
      <c r="C15" s="72">
        <v>32370.059999999998</v>
      </c>
      <c r="D15" s="73"/>
      <c r="E15" s="73"/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2">
        <f aca="true" t="shared" si="3" ref="AG15:AG31">B15+C15-AF15</f>
        <v>92806.83978</v>
      </c>
      <c r="AH15" s="18"/>
      <c r="AI15" s="86"/>
    </row>
    <row r="16" spans="1:34" s="53" customFormat="1" ht="15" customHeight="1">
      <c r="A16" s="51" t="s">
        <v>38</v>
      </c>
      <c r="B16" s="154">
        <v>19179.6</v>
      </c>
      <c r="C16" s="76">
        <v>7229.1</v>
      </c>
      <c r="D16" s="74"/>
      <c r="E16" s="74"/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26408.699999999997</v>
      </c>
      <c r="AH16" s="116"/>
    </row>
    <row r="17" spans="1:34" ht="15.75">
      <c r="A17" s="3" t="s">
        <v>5</v>
      </c>
      <c r="B17" s="144">
        <v>50645.2</v>
      </c>
      <c r="C17" s="72">
        <v>17006.219999999994</v>
      </c>
      <c r="D17" s="67"/>
      <c r="E17" s="67"/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67651.41999999998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30.299999999999997</v>
      </c>
      <c r="AH18" s="18"/>
    </row>
    <row r="19" spans="1:34" ht="15.75">
      <c r="A19" s="3" t="s">
        <v>1</v>
      </c>
      <c r="B19" s="144">
        <v>4088.5</v>
      </c>
      <c r="C19" s="72">
        <v>6789.1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10877.6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2676.8500000000004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1493.1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2974.4797800000006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9985.660780000006</v>
      </c>
      <c r="AH23" s="18"/>
    </row>
    <row r="24" spans="1:35" ht="15" customHeight="1">
      <c r="A24" s="4" t="s">
        <v>7</v>
      </c>
      <c r="B24" s="144">
        <v>28232.621</v>
      </c>
      <c r="C24" s="72">
        <v>12498.699999999986</v>
      </c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40731.32099999998</v>
      </c>
      <c r="AI24" s="86"/>
    </row>
    <row r="25" spans="1:35" s="117" customFormat="1" ht="15" customHeight="1">
      <c r="A25" s="113" t="s">
        <v>39</v>
      </c>
      <c r="B25" s="154">
        <v>15694.8</v>
      </c>
      <c r="C25" s="76">
        <v>267.8999999999978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15962.699999999997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28232.621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40731.32099999998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2902.5499999999997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374.21999999999997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21.099999999999998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2133.664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371.5799999999999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1315.6919999999998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1181.984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58.49399999999999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58.013999999999875</v>
      </c>
    </row>
    <row r="47" spans="1:33" ht="17.25" customHeight="1">
      <c r="A47" s="4" t="s">
        <v>43</v>
      </c>
      <c r="B47" s="149">
        <v>940.2</v>
      </c>
      <c r="C47" s="72">
        <v>1381.2942299999963</v>
      </c>
      <c r="D47" s="67"/>
      <c r="E47" s="79"/>
      <c r="F47" s="79"/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2321.4942299999966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98.94999999999999</v>
      </c>
    </row>
    <row r="49" spans="1:33" ht="15.75">
      <c r="A49" s="3" t="s">
        <v>16</v>
      </c>
      <c r="B49" s="144">
        <v>511.7019</v>
      </c>
      <c r="C49" s="72">
        <v>808.6720000000001</v>
      </c>
      <c r="D49" s="67"/>
      <c r="E49" s="67"/>
      <c r="F49" s="67"/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1320.3739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392.1231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902.1703299999965</v>
      </c>
    </row>
    <row r="52" spans="1:33" ht="15" customHeight="1">
      <c r="A52" s="4" t="s">
        <v>0</v>
      </c>
      <c r="B52" s="144">
        <v>4439.2</v>
      </c>
      <c r="C52" s="72">
        <v>5282.412260000001</v>
      </c>
      <c r="D52" s="67"/>
      <c r="E52" s="67"/>
      <c r="F52" s="67"/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9721.612260000002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/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1192.4740000000002</v>
      </c>
    </row>
    <row r="54" spans="1:34" ht="15" customHeight="1">
      <c r="A54" s="4" t="s">
        <v>9</v>
      </c>
      <c r="B54" s="147">
        <v>1995.594</v>
      </c>
      <c r="C54" s="72">
        <v>1502.44</v>
      </c>
      <c r="D54" s="67"/>
      <c r="E54" s="67"/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3498.034</v>
      </c>
      <c r="AH54" s="6"/>
    </row>
    <row r="55" spans="1:34" ht="15.75">
      <c r="A55" s="3" t="s">
        <v>5</v>
      </c>
      <c r="B55" s="144">
        <v>1084.067</v>
      </c>
      <c r="C55" s="72">
        <v>368.2069999999999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1452.274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64.07300000000012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893.99</v>
      </c>
      <c r="C60" s="72">
        <v>1087.6970000000001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1981.6870000000001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883.9</v>
      </c>
    </row>
    <row r="62" spans="1:33" s="18" customFormat="1" ht="15" customHeight="1">
      <c r="A62" s="108" t="s">
        <v>11</v>
      </c>
      <c r="B62" s="144">
        <v>2976.105</v>
      </c>
      <c r="C62" s="72">
        <v>4542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7518.105</v>
      </c>
    </row>
    <row r="63" spans="1:34" ht="15.75">
      <c r="A63" s="3" t="s">
        <v>5</v>
      </c>
      <c r="B63" s="144">
        <v>1591.245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2932.6490000000003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5.5</v>
      </c>
      <c r="AH64" s="6"/>
    </row>
    <row r="65" spans="1:34" ht="15.75">
      <c r="A65" s="3" t="s">
        <v>1</v>
      </c>
      <c r="B65" s="144">
        <v>99.15</v>
      </c>
      <c r="C65" s="72">
        <v>107.4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206.55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182.13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1134.9250000000002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4081.275999999999</v>
      </c>
    </row>
    <row r="69" spans="1:33" ht="31.5">
      <c r="A69" s="4" t="s">
        <v>45</v>
      </c>
      <c r="B69" s="144">
        <v>0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1314.6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2905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791.8</v>
      </c>
      <c r="C72" s="72">
        <v>3702.1000000000004</v>
      </c>
      <c r="D72" s="67"/>
      <c r="E72" s="67"/>
      <c r="F72" s="67"/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0">
        <f t="shared" si="16"/>
        <v>4493.900000000001</v>
      </c>
      <c r="AH72" s="86">
        <f>AG72+AG69+AG76</f>
        <v>4851.57925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/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0">
        <f t="shared" si="16"/>
        <v>603.1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406.79999999999995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339.4402499999999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121.69999999999999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38.8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6251.08515</v>
      </c>
      <c r="C89" s="72">
        <v>1877.8999999999978</v>
      </c>
      <c r="D89" s="67"/>
      <c r="E89" s="67"/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8128.985149999998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v>29209</v>
      </c>
      <c r="C92" s="72">
        <v>97105.1</v>
      </c>
      <c r="D92" s="67">
        <v>940.1</v>
      </c>
      <c r="E92" s="67"/>
      <c r="F92" s="67"/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940.1</v>
      </c>
      <c r="AG92" s="72">
        <f t="shared" si="16"/>
        <v>125374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157981.88418</v>
      </c>
      <c r="C94" s="132">
        <f t="shared" si="17"/>
        <v>170649.72548999998</v>
      </c>
      <c r="D94" s="83">
        <f t="shared" si="17"/>
        <v>1436.5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1436.5</v>
      </c>
      <c r="AG94" s="84">
        <f>AG10+AG15+AG24+AG33+AG47+AG52+AG54+AG61+AG62+AG69+AG71+AG72+AG76+AG81+AG82+AG83+AG88+AG89+AG90+AG91+AG70+AG40+AG92</f>
        <v>327195.10967</v>
      </c>
    </row>
    <row r="95" spans="1:33" ht="15.75">
      <c r="A95" s="3" t="s">
        <v>5</v>
      </c>
      <c r="B95" s="22">
        <f>B11+B17+B26+B34+B55+B63+B73+B41+B77+B48</f>
        <v>69346.75999999998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496.4</v>
      </c>
      <c r="AG95" s="71">
        <f>B95+C95-AF95</f>
        <v>91350.69199999998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5186.770999999999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35.9</v>
      </c>
    </row>
    <row r="98" spans="1:33" ht="15.75">
      <c r="A98" s="3" t="s">
        <v>1</v>
      </c>
      <c r="B98" s="22">
        <f aca="true" t="shared" si="21" ref="B98:AD98">B19+B28+B65+B35+B43+B56+B79</f>
        <v>4187.65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11103.236</v>
      </c>
    </row>
    <row r="99" spans="1:33" ht="15.75">
      <c r="A99" s="3" t="s">
        <v>16</v>
      </c>
      <c r="B99" s="22">
        <f aca="true" t="shared" si="22" ref="B99:X99">B21+B30+B49+B37+B58+B13+B75+B67</f>
        <v>2037.3019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5463.9379</v>
      </c>
    </row>
    <row r="100" spans="1:33" ht="12.75">
      <c r="A100" s="1" t="s">
        <v>35</v>
      </c>
      <c r="B100" s="2">
        <f aca="true" t="shared" si="24" ref="B100:AD100">B94-B95-B96-B97-B98-B99</f>
        <v>79737.36328000002</v>
      </c>
      <c r="C100" s="20">
        <f t="shared" si="24"/>
        <v>135257.30948999999</v>
      </c>
      <c r="D100" s="85">
        <f t="shared" si="24"/>
        <v>940.1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940.1</v>
      </c>
      <c r="AG100" s="85">
        <f>AG94-AG95-AG96-AG97-AG98-AG99</f>
        <v>214054.57277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08" sqref="N10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2018-09-03T06:57:51Z</cp:lastPrinted>
  <dcterms:created xsi:type="dcterms:W3CDTF">2002-11-05T08:53:00Z</dcterms:created>
  <dcterms:modified xsi:type="dcterms:W3CDTF">2018-09-03T10:05:08Z</dcterms:modified>
  <cp:category/>
  <cp:version/>
  <cp:contentType/>
  <cp:contentStatus/>
</cp:coreProperties>
</file>